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us Documentos\ASSENTAMENTO E LAJEADO DOS IVOS- CAPÃO BONITO\REFORMA - PONTO DE APOIO EM SAÚDE E QUADRA\Reforma da Quadra\"/>
    </mc:Choice>
  </mc:AlternateContent>
  <bookViews>
    <workbookView xWindow="240" yWindow="105" windowWidth="20115" windowHeight="7935"/>
  </bookViews>
  <sheets>
    <sheet name="Planilha Orçamentaria" sheetId="4" r:id="rId1"/>
    <sheet name="Cronograma" sheetId="7" r:id="rId2"/>
  </sheets>
  <calcPr calcId="152511" fullPrecision="0"/>
</workbook>
</file>

<file path=xl/calcChain.xml><?xml version="1.0" encoding="utf-8"?>
<calcChain xmlns="http://schemas.openxmlformats.org/spreadsheetml/2006/main">
  <c r="G35" i="4" l="1"/>
  <c r="J35" i="4" s="1"/>
  <c r="K35" i="4" s="1"/>
  <c r="G33" i="4"/>
  <c r="H35" i="4" l="1"/>
  <c r="I35" i="4" s="1"/>
  <c r="J33" i="4"/>
  <c r="K33" i="4" s="1"/>
  <c r="A8" i="7"/>
  <c r="A7" i="7"/>
  <c r="A6" i="7"/>
  <c r="A5" i="7"/>
  <c r="R25" i="7"/>
  <c r="R26" i="7" s="1"/>
  <c r="Q25" i="7"/>
  <c r="Q26" i="7" s="1"/>
  <c r="L35" i="4" l="1"/>
  <c r="H33" i="4"/>
  <c r="I33" i="4" s="1"/>
  <c r="L33" i="4" s="1"/>
  <c r="J25" i="7"/>
  <c r="H25" i="7"/>
  <c r="G32" i="4" l="1"/>
  <c r="G30" i="4"/>
  <c r="J30" i="4" s="1"/>
  <c r="K30" i="4" s="1"/>
  <c r="G27" i="4"/>
  <c r="J27" i="4" s="1"/>
  <c r="K27" i="4" s="1"/>
  <c r="J32" i="4" l="1"/>
  <c r="K32" i="4" s="1"/>
  <c r="H30" i="4"/>
  <c r="I30" i="4" s="1"/>
  <c r="L30" i="4" s="1"/>
  <c r="H27" i="4"/>
  <c r="I27" i="4" s="1"/>
  <c r="L27" i="4" s="1"/>
  <c r="H32" i="4" l="1"/>
  <c r="I32" i="4" s="1"/>
  <c r="L32" i="4" s="1"/>
  <c r="G26" i="4" l="1"/>
  <c r="J26" i="4" s="1"/>
  <c r="H26" i="4" s="1"/>
  <c r="I26" i="4" s="1"/>
  <c r="G25" i="4"/>
  <c r="G23" i="4"/>
  <c r="J23" i="4" s="1"/>
  <c r="G21" i="4"/>
  <c r="J21" i="4" s="1"/>
  <c r="G19" i="4"/>
  <c r="J19" i="4" s="1"/>
  <c r="G17" i="4"/>
  <c r="J17" i="4" s="1"/>
  <c r="H17" i="4" s="1"/>
  <c r="I17" i="4" s="1"/>
  <c r="G13" i="4"/>
  <c r="K19" i="4" l="1"/>
  <c r="H19" i="4"/>
  <c r="I19" i="4" s="1"/>
  <c r="K21" i="4"/>
  <c r="H21" i="4"/>
  <c r="I21" i="4" s="1"/>
  <c r="K23" i="4"/>
  <c r="H23" i="4"/>
  <c r="I23" i="4" s="1"/>
  <c r="J13" i="4"/>
  <c r="K13" i="4" s="1"/>
  <c r="J25" i="4"/>
  <c r="K25" i="4" s="1"/>
  <c r="K17" i="4"/>
  <c r="L17" i="4" s="1"/>
  <c r="K26" i="4"/>
  <c r="L26" i="4" s="1"/>
  <c r="K39" i="4" l="1"/>
  <c r="K44" i="4" s="1"/>
  <c r="L23" i="4"/>
  <c r="H25" i="4"/>
  <c r="I25" i="4" s="1"/>
  <c r="L25" i="4" s="1"/>
  <c r="L21" i="4"/>
  <c r="L19" i="4"/>
  <c r="H13" i="4"/>
  <c r="I13" i="4" s="1"/>
  <c r="I39" i="4" l="1"/>
  <c r="I44" i="4" s="1"/>
  <c r="L13" i="4"/>
  <c r="L39" i="4" s="1"/>
  <c r="E13" i="7" l="1"/>
  <c r="L44" i="4"/>
  <c r="G13" i="7" l="1"/>
  <c r="I13" i="7"/>
  <c r="I25" i="7" s="1"/>
  <c r="E25" i="7"/>
  <c r="K13" i="7" l="1"/>
  <c r="K25" i="7" s="1"/>
  <c r="G25" i="7"/>
  <c r="G26" i="7" s="1"/>
  <c r="I26" i="7" s="1"/>
  <c r="K26" i="7" l="1"/>
  <c r="F25" i="7"/>
  <c r="F26" i="7" s="1"/>
  <c r="H26" i="7" s="1"/>
  <c r="J26" i="7" s="1"/>
</calcChain>
</file>

<file path=xl/sharedStrings.xml><?xml version="1.0" encoding="utf-8"?>
<sst xmlns="http://schemas.openxmlformats.org/spreadsheetml/2006/main" count="104" uniqueCount="81">
  <si>
    <t>ITEM</t>
  </si>
  <si>
    <t>QUANT.</t>
  </si>
  <si>
    <t>UNID.</t>
  </si>
  <si>
    <t>UNIT.</t>
  </si>
  <si>
    <t>TOTAL</t>
  </si>
  <si>
    <t>1.0</t>
  </si>
  <si>
    <t>m²</t>
  </si>
  <si>
    <t>TOTAL DO ITEM</t>
  </si>
  <si>
    <t>m</t>
  </si>
  <si>
    <t>un</t>
  </si>
  <si>
    <t>BDI=</t>
  </si>
  <si>
    <t>VALOR</t>
  </si>
  <si>
    <t xml:space="preserve">             MÊS 01</t>
  </si>
  <si>
    <t xml:space="preserve">            MÊS 02</t>
  </si>
  <si>
    <t xml:space="preserve">            MÊS 03</t>
  </si>
  <si>
    <t xml:space="preserve">           MÊS 04</t>
  </si>
  <si>
    <t>C/ B.D.I.</t>
  </si>
  <si>
    <t>%</t>
  </si>
  <si>
    <t>R$</t>
  </si>
  <si>
    <t>Total Simples</t>
  </si>
  <si>
    <t>Total Acumulado</t>
  </si>
  <si>
    <t xml:space="preserve">UNIT. </t>
  </si>
  <si>
    <t>C/BDI</t>
  </si>
  <si>
    <t xml:space="preserve">       MAT. C/BDI</t>
  </si>
  <si>
    <t xml:space="preserve">          M.O. C/ BDI</t>
  </si>
  <si>
    <t>QUADRA DE ESPORTES</t>
  </si>
  <si>
    <t>Piso em concreto para quadra poliesportivas, e=7cm,</t>
  </si>
  <si>
    <t>Pintura acrílica de faixas de demarcação em quadra</t>
  </si>
  <si>
    <t>ml</t>
  </si>
  <si>
    <t>poliesportiva, 5 cm de largura - Futebol</t>
  </si>
  <si>
    <t>poliesportiva, 5 cm de largura - Voleibol</t>
  </si>
  <si>
    <t>Eletroduto Rígido PVC, 25 mm, fornecimento e</t>
  </si>
  <si>
    <t>instalação</t>
  </si>
  <si>
    <t>Refletor em alumínio com suporte e alça regulável</t>
  </si>
  <si>
    <t>com lâmpada em LED, 200W, fornecimento e instal.</t>
  </si>
  <si>
    <t>Disjuntor Monopolar 25 A, fornecimento e instal.</t>
  </si>
  <si>
    <t>Vidro Liso Comun Transparente , espessura 4mm.</t>
  </si>
  <si>
    <t>Cabo Multiplex 10 mm</t>
  </si>
  <si>
    <t>TOTAL GERAL</t>
  </si>
  <si>
    <t>PLAN</t>
  </si>
  <si>
    <t>Goleira de futsal de 3,00 m de largura/2,00 m de</t>
  </si>
  <si>
    <t>Janela basculante, sem vidro, fornecimento e</t>
  </si>
  <si>
    <t>preparo mecânico, 25 Mpa, incluso lona preta, malha</t>
  </si>
  <si>
    <t>de ferro, polimento e juntas de dilatação de</t>
  </si>
  <si>
    <t>poliuretano de 2 x 2 m.</t>
  </si>
  <si>
    <t>Capão Bonito do Sul, 25 de julho de 2018.</t>
  </si>
  <si>
    <t>altura/1,00 m de profundidade, metálica, e=8cm,</t>
  </si>
  <si>
    <t>cor branca, incluso rede fio 4 mm, 100 % nylon.</t>
  </si>
  <si>
    <t xml:space="preserve">PROPRIETÁRIO: Prefeitura Municipal de Capão Bonito do Sul-RS. </t>
  </si>
  <si>
    <t>ENDEREÇO DA OBRA: Assentamento 25 de Novembro.</t>
  </si>
  <si>
    <t xml:space="preserve">LOCAL: Capão Bonito do Sul-RS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</si>
  <si>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</si>
  <si>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</si>
  <si>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</si>
  <si>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</si>
  <si>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</si>
  <si>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</si>
  <si>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</si>
  <si>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</si>
  <si>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</si>
  <si>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</si>
  <si>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</si>
  <si>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Demolição paredes de tijolos furados, de forma</t>
  </si>
  <si>
    <t>m³</t>
  </si>
  <si>
    <t>manual, sem reaproveitamento.</t>
  </si>
  <si>
    <t>1.12</t>
  </si>
  <si>
    <t>Pintura Esmalte Fosco, sobre superfície metálica,</t>
  </si>
  <si>
    <t>incluso fundo anticorrosivo, uma demão.</t>
  </si>
  <si>
    <t xml:space="preserve">            DESCRIÇÃO</t>
  </si>
  <si>
    <t xml:space="preserve">ÁREA TOTAL: 712,53 m² </t>
  </si>
  <si>
    <t xml:space="preserve">                 DESCRIÇÃO </t>
  </si>
  <si>
    <t xml:space="preserve">ORÇAMENTO </t>
  </si>
  <si>
    <t xml:space="preserve">       </t>
  </si>
  <si>
    <t>CRONOGRAMA</t>
  </si>
  <si>
    <t>OBRA: Construção da Quadra Esportiva e Revitalização da Sede do Assentamento 25 de Novembro.</t>
  </si>
  <si>
    <t>OBRA: Construção da Quadra Esportiva e Revitalização da Sede do assentamento 25 de</t>
  </si>
  <si>
    <t>Novembro.</t>
  </si>
  <si>
    <t xml:space="preserve">Valor Total do Orçamento: R$ </t>
  </si>
  <si>
    <t xml:space="preserve">Valor do Material: R$ </t>
  </si>
  <si>
    <t xml:space="preserve">Valor da Mão de obra R$ </t>
  </si>
  <si>
    <t>Capão Bonito do Sul, …..de ……..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</si>
</sst>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4" fontId="0" fillId="0" borderId="11" xfId="0" applyNumberFormat="1" applyBorder="1"/>
    <xf numFmtId="0" fontId="1" fillId="0" borderId="10" xfId="0" applyFont="1" applyBorder="1"/>
    <xf numFmtId="4" fontId="1" fillId="0" borderId="10" xfId="0" applyNumberFormat="1" applyFont="1" applyBorder="1"/>
    <xf numFmtId="4" fontId="0" fillId="0" borderId="0" xfId="0" applyNumberFormat="1" applyBorder="1"/>
    <xf numFmtId="4" fontId="1" fillId="0" borderId="0" xfId="0" applyNumberFormat="1" applyFont="1" applyBorder="1"/>
    <xf numFmtId="9" fontId="1" fillId="0" borderId="0" xfId="0" applyNumberFormat="1" applyFont="1" applyBorder="1" applyAlignment="1">
      <alignment horizontal="left"/>
    </xf>
    <xf numFmtId="0" fontId="0" fillId="0" borderId="0" xfId="0" applyFont="1" applyBorder="1"/>
    <xf numFmtId="0" fontId="2" fillId="0" borderId="0" xfId="0" applyFont="1" applyBorder="1"/>
    <xf numFmtId="9" fontId="2" fillId="0" borderId="0" xfId="0" applyNumberFormat="1" applyFont="1" applyBorder="1"/>
    <xf numFmtId="0" fontId="0" fillId="0" borderId="0" xfId="0" applyFont="1"/>
    <xf numFmtId="9" fontId="0" fillId="0" borderId="0" xfId="0" applyNumberForma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6" xfId="0" applyBorder="1"/>
    <xf numFmtId="4" fontId="0" fillId="2" borderId="10" xfId="0" applyNumberFormat="1" applyFill="1" applyBorder="1"/>
    <xf numFmtId="4" fontId="1" fillId="2" borderId="10" xfId="0" applyNumberFormat="1" applyFont="1" applyFill="1" applyBorder="1"/>
    <xf numFmtId="4" fontId="0" fillId="3" borderId="10" xfId="0" applyNumberFormat="1" applyFill="1" applyBorder="1"/>
    <xf numFmtId="4" fontId="1" fillId="3" borderId="10" xfId="0" applyNumberFormat="1" applyFont="1" applyFill="1" applyBorder="1"/>
    <xf numFmtId="4" fontId="1" fillId="4" borderId="10" xfId="0" applyNumberFormat="1" applyFont="1" applyFill="1" applyBorder="1"/>
    <xf numFmtId="0" fontId="1" fillId="5" borderId="10" xfId="0" applyFont="1" applyFill="1" applyBorder="1"/>
    <xf numFmtId="4" fontId="0" fillId="5" borderId="10" xfId="0" applyNumberFormat="1" applyFill="1" applyBorder="1"/>
    <xf numFmtId="4" fontId="1" fillId="5" borderId="10" xfId="0" applyNumberFormat="1" applyFont="1" applyFill="1" applyBorder="1"/>
    <xf numFmtId="0" fontId="0" fillId="5" borderId="10" xfId="0" applyFill="1" applyBorder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/>
    <xf numFmtId="0" fontId="7" fillId="0" borderId="0" xfId="0" applyFont="1"/>
    <xf numFmtId="0" fontId="1" fillId="0" borderId="0" xfId="0" applyFont="1" applyFill="1" applyBorder="1"/>
    <xf numFmtId="1" fontId="0" fillId="0" borderId="0" xfId="0" applyNumberFormat="1" applyBorder="1"/>
    <xf numFmtId="0" fontId="1" fillId="0" borderId="17" xfId="0" applyFont="1" applyBorder="1"/>
    <xf numFmtId="0" fontId="1" fillId="0" borderId="18" xfId="0" applyFont="1" applyBorder="1"/>
    <xf numFmtId="0" fontId="3" fillId="0" borderId="10" xfId="0" applyFont="1" applyBorder="1"/>
    <xf numFmtId="4" fontId="0" fillId="5" borderId="9" xfId="0" applyNumberFormat="1" applyFill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" fontId="0" fillId="4" borderId="0" xfId="0" applyNumberFormat="1" applyFill="1" applyBorder="1"/>
    <xf numFmtId="4" fontId="1" fillId="4" borderId="0" xfId="0" applyNumberFormat="1" applyFont="1" applyFill="1" applyBorder="1"/>
    <xf numFmtId="3" fontId="0" fillId="0" borderId="0" xfId="0" applyNumberFormat="1" applyBorder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0</xdr:rowOff>
    </xdr:from>
    <xdr:to>
      <xdr:col>11</xdr:col>
      <xdr:colOff>272415</xdr:colOff>
      <xdr:row>8</xdr:row>
      <xdr:rowOff>53340</xdr:rowOff>
    </xdr:to>
    <xdr:pic>
      <xdr:nvPicPr>
        <xdr:cNvPr id="5" name="Imagem 4" descr="_Imagem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3050" y="647700"/>
          <a:ext cx="100584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activeCell="B56" sqref="B56"/>
    </sheetView>
  </sheetViews>
  <sheetFormatPr defaultRowHeight="15.95" customHeight="1" x14ac:dyDescent="0.25"/>
  <cols>
    <col min="1" max="1" width="5.42578125" customWidth="1"/>
    <col min="2" max="2" width="43.28515625" customWidth="1"/>
    <col min="3" max="3" width="3.42578125" customWidth="1"/>
    <col min="4" max="4" width="7.7109375" customWidth="1"/>
    <col min="5" max="5" width="5.7109375" customWidth="1"/>
    <col min="6" max="6" width="8" customWidth="1"/>
    <col min="7" max="7" width="8.42578125" customWidth="1"/>
    <col min="8" max="8" width="8.85546875" customWidth="1"/>
    <col min="9" max="9" width="9.28515625" customWidth="1"/>
    <col min="12" max="12" width="10.140625" customWidth="1"/>
    <col min="13" max="13" width="10.140625" bestFit="1" customWidth="1"/>
    <col min="14" max="14" width="10.28515625" bestFit="1" customWidth="1"/>
    <col min="15" max="15" width="9.28515625" bestFit="1" customWidth="1"/>
    <col min="16" max="16" width="10.140625" bestFit="1" customWidth="1"/>
  </cols>
  <sheetData>
    <row r="1" spans="1:17" ht="15.95" customHeight="1" x14ac:dyDescent="0.25">
      <c r="D1" s="2"/>
      <c r="F1" s="2"/>
      <c r="K1" s="2"/>
    </row>
    <row r="2" spans="1:17" ht="15.95" customHeight="1" x14ac:dyDescent="0.35">
      <c r="A2" s="45"/>
      <c r="B2" s="43" t="s">
        <v>71</v>
      </c>
      <c r="E2" s="3"/>
      <c r="F2" s="44" t="s">
        <v>39</v>
      </c>
      <c r="G2" s="24"/>
      <c r="H2" s="25"/>
      <c r="I2" s="3"/>
      <c r="J2" s="3"/>
      <c r="K2" s="2"/>
    </row>
    <row r="3" spans="1:17" ht="15.95" customHeigh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7" ht="15.95" customHeight="1" x14ac:dyDescent="0.25">
      <c r="A4" s="4" t="s">
        <v>74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ht="15.95" customHeight="1" x14ac:dyDescent="0.25">
      <c r="A5" s="2" t="s">
        <v>48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7" ht="15.95" customHeight="1" x14ac:dyDescent="0.25">
      <c r="A6" s="2" t="s">
        <v>49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7" ht="15.95" customHeight="1" x14ac:dyDescent="0.25">
      <c r="A7" s="2" t="s">
        <v>50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7" ht="15.95" customHeight="1" x14ac:dyDescent="0.25">
      <c r="A8" s="2" t="s">
        <v>69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7" ht="15.95" customHeight="1" thickBot="1" x14ac:dyDescent="0.3">
      <c r="A9" s="26"/>
      <c r="B9" s="26"/>
      <c r="C9" s="23"/>
      <c r="D9" s="26"/>
      <c r="E9" s="26"/>
      <c r="F9" s="26"/>
      <c r="G9" s="26"/>
      <c r="H9" s="26"/>
      <c r="L9" s="2"/>
      <c r="O9" s="3"/>
    </row>
    <row r="10" spans="1:17" ht="15.95" customHeight="1" thickBot="1" x14ac:dyDescent="0.3">
      <c r="A10" s="5" t="s">
        <v>0</v>
      </c>
      <c r="B10" s="6" t="s">
        <v>70</v>
      </c>
      <c r="C10" s="7"/>
      <c r="D10" s="5" t="s">
        <v>1</v>
      </c>
      <c r="E10" s="5" t="s">
        <v>2</v>
      </c>
      <c r="F10" s="6" t="s">
        <v>21</v>
      </c>
      <c r="G10" s="6" t="s">
        <v>21</v>
      </c>
      <c r="H10" s="9" t="s">
        <v>23</v>
      </c>
      <c r="I10" s="10"/>
      <c r="J10" s="9" t="s">
        <v>24</v>
      </c>
      <c r="K10" s="10"/>
      <c r="L10" s="5" t="s">
        <v>4</v>
      </c>
      <c r="M10" s="46"/>
      <c r="O10" s="46"/>
    </row>
    <row r="11" spans="1:17" ht="15.95" customHeight="1" thickBot="1" x14ac:dyDescent="0.3">
      <c r="A11" s="48"/>
      <c r="B11" s="49"/>
      <c r="C11" s="4"/>
      <c r="D11" s="48"/>
      <c r="E11" s="48"/>
      <c r="F11" s="48"/>
      <c r="G11" s="48" t="s">
        <v>22</v>
      </c>
      <c r="H11" s="5" t="s">
        <v>3</v>
      </c>
      <c r="I11" s="5" t="s">
        <v>4</v>
      </c>
      <c r="J11" s="5" t="s">
        <v>3</v>
      </c>
      <c r="K11" s="5" t="s">
        <v>4</v>
      </c>
      <c r="L11" s="11" t="s">
        <v>22</v>
      </c>
      <c r="M11" s="3"/>
      <c r="O11" s="3"/>
    </row>
    <row r="12" spans="1:17" ht="15.95" customHeight="1" x14ac:dyDescent="0.25">
      <c r="A12" s="18" t="s">
        <v>5</v>
      </c>
      <c r="B12" s="18" t="s">
        <v>25</v>
      </c>
      <c r="C12" s="15"/>
      <c r="D12" s="16"/>
      <c r="E12" s="16"/>
      <c r="F12" s="16"/>
      <c r="G12" s="16"/>
      <c r="H12" s="16"/>
      <c r="I12" s="33"/>
      <c r="J12" s="16"/>
      <c r="K12" s="35"/>
      <c r="L12" s="51"/>
      <c r="M12" s="47"/>
      <c r="N12" s="14"/>
      <c r="O12" s="47"/>
      <c r="P12" s="14"/>
      <c r="Q12" s="14"/>
    </row>
    <row r="13" spans="1:17" ht="15.95" customHeight="1" x14ac:dyDescent="0.25">
      <c r="A13" s="15" t="s">
        <v>51</v>
      </c>
      <c r="B13" s="15" t="s">
        <v>26</v>
      </c>
      <c r="C13" s="15"/>
      <c r="D13" s="16">
        <v>654.46</v>
      </c>
      <c r="E13" s="16" t="s">
        <v>6</v>
      </c>
      <c r="F13" s="16">
        <v>0</v>
      </c>
      <c r="G13" s="16">
        <f>F13+(F13*$B$47)</f>
        <v>0</v>
      </c>
      <c r="H13" s="16">
        <f t="shared" ref="H13:H26" si="0">G13-J13</f>
        <v>0</v>
      </c>
      <c r="I13" s="33">
        <f>D13*H13</f>
        <v>0</v>
      </c>
      <c r="J13" s="16">
        <f t="shared" ref="J13:J26" si="1">G13*0.3</f>
        <v>0</v>
      </c>
      <c r="K13" s="35">
        <f>D13*J13</f>
        <v>0</v>
      </c>
      <c r="L13" s="39">
        <f>I13+K13</f>
        <v>0</v>
      </c>
      <c r="M13" s="47"/>
      <c r="N13" s="14"/>
      <c r="O13" s="47"/>
      <c r="P13" s="14"/>
      <c r="Q13" s="14"/>
    </row>
    <row r="14" spans="1:17" ht="15.95" customHeight="1" x14ac:dyDescent="0.25">
      <c r="A14" s="15"/>
      <c r="B14" s="15" t="s">
        <v>42</v>
      </c>
      <c r="C14" s="15"/>
      <c r="D14" s="16"/>
      <c r="E14" s="16"/>
      <c r="F14" s="16"/>
      <c r="G14" s="16"/>
      <c r="H14" s="16"/>
      <c r="I14" s="33"/>
      <c r="J14" s="16"/>
      <c r="K14" s="35"/>
      <c r="L14" s="39"/>
      <c r="M14" s="47"/>
      <c r="N14" s="14"/>
      <c r="O14" s="47"/>
      <c r="P14" s="14"/>
      <c r="Q14" s="14"/>
    </row>
    <row r="15" spans="1:17" ht="15.95" customHeight="1" x14ac:dyDescent="0.25">
      <c r="A15" s="15"/>
      <c r="B15" s="15" t="s">
        <v>43</v>
      </c>
      <c r="C15" s="15"/>
      <c r="D15" s="16"/>
      <c r="E15" s="16"/>
      <c r="F15" s="16"/>
      <c r="G15" s="16"/>
      <c r="H15" s="16"/>
      <c r="I15" s="33"/>
      <c r="J15" s="16"/>
      <c r="K15" s="35"/>
      <c r="L15" s="39"/>
      <c r="M15" s="47"/>
      <c r="N15" s="14"/>
      <c r="O15" s="47"/>
      <c r="P15" s="14"/>
      <c r="Q15" s="14"/>
    </row>
    <row r="16" spans="1:17" ht="15.95" customHeight="1" x14ac:dyDescent="0.25">
      <c r="A16" s="15"/>
      <c r="B16" s="15" t="s">
        <v>44</v>
      </c>
      <c r="C16" s="15"/>
      <c r="D16" s="16"/>
      <c r="E16" s="16"/>
      <c r="F16" s="16"/>
      <c r="G16" s="16"/>
      <c r="H16" s="16"/>
      <c r="I16" s="33"/>
      <c r="J16" s="16"/>
      <c r="K16" s="35"/>
      <c r="L16" s="39"/>
      <c r="M16" s="47"/>
      <c r="N16" s="14"/>
      <c r="O16" s="47"/>
      <c r="P16" s="14"/>
      <c r="Q16" s="14"/>
    </row>
    <row r="17" spans="1:17" ht="15.95" customHeight="1" x14ac:dyDescent="0.25">
      <c r="A17" s="15" t="s">
        <v>52</v>
      </c>
      <c r="B17" s="15" t="s">
        <v>27</v>
      </c>
      <c r="C17" s="15"/>
      <c r="D17" s="16">
        <v>131.82</v>
      </c>
      <c r="E17" s="16" t="s">
        <v>28</v>
      </c>
      <c r="F17" s="16">
        <v>0</v>
      </c>
      <c r="G17" s="16">
        <f>F17+(F17*$B$47)</f>
        <v>0</v>
      </c>
      <c r="H17" s="16">
        <f t="shared" si="0"/>
        <v>0</v>
      </c>
      <c r="I17" s="33">
        <f>D17*H17</f>
        <v>0</v>
      </c>
      <c r="J17" s="16">
        <f t="shared" si="1"/>
        <v>0</v>
      </c>
      <c r="K17" s="35">
        <f>D17*J17</f>
        <v>0</v>
      </c>
      <c r="L17" s="39">
        <f>I17+K17</f>
        <v>0</v>
      </c>
      <c r="M17" s="47"/>
      <c r="N17" s="14"/>
      <c r="O17" s="47"/>
      <c r="P17" s="14"/>
      <c r="Q17" s="14"/>
    </row>
    <row r="18" spans="1:17" ht="15.95" customHeight="1" x14ac:dyDescent="0.25">
      <c r="A18" s="15"/>
      <c r="B18" s="15" t="s">
        <v>29</v>
      </c>
      <c r="C18" s="15"/>
      <c r="D18" s="16"/>
      <c r="E18" s="16"/>
      <c r="F18" s="16"/>
      <c r="G18" s="16"/>
      <c r="H18" s="16"/>
      <c r="I18" s="33"/>
      <c r="J18" s="16"/>
      <c r="K18" s="35"/>
      <c r="L18" s="39"/>
      <c r="M18" s="47"/>
      <c r="N18" s="14"/>
      <c r="O18" s="47"/>
      <c r="P18" s="14"/>
      <c r="Q18" s="14"/>
    </row>
    <row r="19" spans="1:17" ht="15.95" customHeight="1" x14ac:dyDescent="0.25">
      <c r="A19" s="15" t="s">
        <v>53</v>
      </c>
      <c r="B19" s="15" t="s">
        <v>27</v>
      </c>
      <c r="C19" s="15"/>
      <c r="D19" s="16">
        <v>68.400000000000006</v>
      </c>
      <c r="E19" s="16" t="s">
        <v>28</v>
      </c>
      <c r="F19" s="16">
        <v>0</v>
      </c>
      <c r="G19" s="16">
        <f>F19+(F19*$B$47)</f>
        <v>0</v>
      </c>
      <c r="H19" s="16">
        <f t="shared" si="0"/>
        <v>0</v>
      </c>
      <c r="I19" s="33">
        <f>D19*H19</f>
        <v>0</v>
      </c>
      <c r="J19" s="16">
        <f t="shared" si="1"/>
        <v>0</v>
      </c>
      <c r="K19" s="35">
        <f>D19*J19</f>
        <v>0</v>
      </c>
      <c r="L19" s="39">
        <f>I19+K19</f>
        <v>0</v>
      </c>
      <c r="M19" s="47"/>
      <c r="N19" s="14"/>
      <c r="O19" s="47"/>
      <c r="P19" s="14"/>
      <c r="Q19" s="14"/>
    </row>
    <row r="20" spans="1:17" ht="15.95" customHeight="1" x14ac:dyDescent="0.25">
      <c r="A20" s="15"/>
      <c r="B20" s="15" t="s">
        <v>30</v>
      </c>
      <c r="C20" s="15"/>
      <c r="D20" s="16"/>
      <c r="E20" s="16"/>
      <c r="F20" s="16"/>
      <c r="G20" s="16"/>
      <c r="H20" s="16"/>
      <c r="I20" s="33"/>
      <c r="J20" s="16"/>
      <c r="K20" s="35"/>
      <c r="L20" s="39"/>
      <c r="M20" s="47"/>
      <c r="N20" s="14"/>
      <c r="O20" s="47"/>
      <c r="P20" s="14"/>
      <c r="Q20" s="14"/>
    </row>
    <row r="21" spans="1:17" ht="15.95" customHeight="1" x14ac:dyDescent="0.25">
      <c r="A21" s="15" t="s">
        <v>54</v>
      </c>
      <c r="B21" s="15" t="s">
        <v>31</v>
      </c>
      <c r="C21" s="15"/>
      <c r="D21" s="16">
        <v>120</v>
      </c>
      <c r="E21" s="16" t="s">
        <v>8</v>
      </c>
      <c r="F21" s="16">
        <v>0</v>
      </c>
      <c r="G21" s="16">
        <f>F21+(F21*$B$47)</f>
        <v>0</v>
      </c>
      <c r="H21" s="16">
        <f t="shared" si="0"/>
        <v>0</v>
      </c>
      <c r="I21" s="33">
        <f>D21*H21</f>
        <v>0</v>
      </c>
      <c r="J21" s="16">
        <f t="shared" si="1"/>
        <v>0</v>
      </c>
      <c r="K21" s="35">
        <f>D21*J21</f>
        <v>0</v>
      </c>
      <c r="L21" s="39">
        <f>I21+K21</f>
        <v>0</v>
      </c>
      <c r="M21" s="47"/>
      <c r="N21" s="14"/>
      <c r="O21" s="47"/>
      <c r="P21" s="14"/>
      <c r="Q21" s="14"/>
    </row>
    <row r="22" spans="1:17" ht="15.95" customHeight="1" x14ac:dyDescent="0.25">
      <c r="A22" s="15"/>
      <c r="B22" s="15" t="s">
        <v>32</v>
      </c>
      <c r="C22" s="15"/>
      <c r="D22" s="16"/>
      <c r="E22" s="16"/>
      <c r="F22" s="16"/>
      <c r="G22" s="16"/>
      <c r="H22" s="16"/>
      <c r="I22" s="33"/>
      <c r="J22" s="16"/>
      <c r="K22" s="35"/>
      <c r="L22" s="39"/>
      <c r="M22" s="47"/>
      <c r="N22" s="14"/>
      <c r="O22" s="47"/>
      <c r="P22" s="14"/>
      <c r="Q22" s="14"/>
    </row>
    <row r="23" spans="1:17" ht="15.95" customHeight="1" x14ac:dyDescent="0.25">
      <c r="A23" s="15" t="s">
        <v>55</v>
      </c>
      <c r="B23" s="15" t="s">
        <v>33</v>
      </c>
      <c r="C23" s="15"/>
      <c r="D23" s="16">
        <v>6</v>
      </c>
      <c r="E23" s="16" t="s">
        <v>9</v>
      </c>
      <c r="F23" s="16">
        <v>0</v>
      </c>
      <c r="G23" s="16">
        <f>F23+(F23*$B$47)</f>
        <v>0</v>
      </c>
      <c r="H23" s="16">
        <f t="shared" si="0"/>
        <v>0</v>
      </c>
      <c r="I23" s="33">
        <f>D23*H23</f>
        <v>0</v>
      </c>
      <c r="J23" s="16">
        <f t="shared" si="1"/>
        <v>0</v>
      </c>
      <c r="K23" s="35">
        <f>D23*J23</f>
        <v>0</v>
      </c>
      <c r="L23" s="39">
        <f>I23+K23</f>
        <v>0</v>
      </c>
      <c r="M23" s="47"/>
      <c r="N23" s="14"/>
      <c r="O23" s="47"/>
      <c r="P23" s="14"/>
      <c r="Q23" s="14"/>
    </row>
    <row r="24" spans="1:17" ht="15.95" customHeight="1" x14ac:dyDescent="0.25">
      <c r="A24" s="15"/>
      <c r="B24" s="15" t="s">
        <v>34</v>
      </c>
      <c r="C24" s="15"/>
      <c r="D24" s="16"/>
      <c r="E24" s="16"/>
      <c r="F24" s="16"/>
      <c r="G24" s="16"/>
      <c r="H24" s="16"/>
      <c r="I24" s="33"/>
      <c r="J24" s="16"/>
      <c r="K24" s="35"/>
      <c r="L24" s="39"/>
      <c r="M24" s="47"/>
      <c r="N24" s="14"/>
      <c r="O24" s="47"/>
      <c r="P24" s="14"/>
      <c r="Q24" s="14"/>
    </row>
    <row r="25" spans="1:17" ht="15.95" customHeight="1" x14ac:dyDescent="0.25">
      <c r="A25" s="15" t="s">
        <v>56</v>
      </c>
      <c r="B25" s="15" t="s">
        <v>35</v>
      </c>
      <c r="C25" s="15"/>
      <c r="D25" s="16">
        <v>1</v>
      </c>
      <c r="E25" s="16" t="s">
        <v>9</v>
      </c>
      <c r="F25" s="16">
        <v>0</v>
      </c>
      <c r="G25" s="16">
        <f>F25+(F25*$B$47)</f>
        <v>0</v>
      </c>
      <c r="H25" s="16">
        <f t="shared" si="0"/>
        <v>0</v>
      </c>
      <c r="I25" s="33">
        <f>D25*H25</f>
        <v>0</v>
      </c>
      <c r="J25" s="16">
        <f t="shared" si="1"/>
        <v>0</v>
      </c>
      <c r="K25" s="35">
        <f>D25*J25</f>
        <v>0</v>
      </c>
      <c r="L25" s="39">
        <f>I25+K25</f>
        <v>0</v>
      </c>
      <c r="M25" s="47"/>
      <c r="N25" s="14"/>
      <c r="O25" s="47"/>
      <c r="P25" s="14"/>
      <c r="Q25" s="14"/>
    </row>
    <row r="26" spans="1:17" ht="15.95" customHeight="1" x14ac:dyDescent="0.25">
      <c r="A26" s="15" t="s">
        <v>57</v>
      </c>
      <c r="B26" s="15" t="s">
        <v>37</v>
      </c>
      <c r="C26" s="15"/>
      <c r="D26" s="16">
        <v>120</v>
      </c>
      <c r="E26" s="16" t="s">
        <v>8</v>
      </c>
      <c r="F26" s="16">
        <v>0</v>
      </c>
      <c r="G26" s="16">
        <f>F26+(F26*$B$47)</f>
        <v>0</v>
      </c>
      <c r="H26" s="16">
        <f t="shared" si="0"/>
        <v>0</v>
      </c>
      <c r="I26" s="33">
        <f>D26*H26</f>
        <v>0</v>
      </c>
      <c r="J26" s="16">
        <f t="shared" si="1"/>
        <v>0</v>
      </c>
      <c r="K26" s="35">
        <f>D26*J26</f>
        <v>0</v>
      </c>
      <c r="L26" s="39">
        <f>I26+K26</f>
        <v>0</v>
      </c>
      <c r="M26" s="47"/>
      <c r="N26" s="14"/>
      <c r="O26" s="47"/>
      <c r="P26" s="14"/>
      <c r="Q26" s="14"/>
    </row>
    <row r="27" spans="1:17" ht="15.95" customHeight="1" x14ac:dyDescent="0.25">
      <c r="A27" s="15" t="s">
        <v>58</v>
      </c>
      <c r="B27" s="15" t="s">
        <v>40</v>
      </c>
      <c r="C27" s="15"/>
      <c r="D27" s="16">
        <v>2</v>
      </c>
      <c r="E27" s="16" t="s">
        <v>9</v>
      </c>
      <c r="F27" s="16">
        <v>0</v>
      </c>
      <c r="G27" s="16">
        <f>F27+(F27*$B$47)</f>
        <v>0</v>
      </c>
      <c r="H27" s="16">
        <f t="shared" ref="H27" si="2">G27-J27</f>
        <v>0</v>
      </c>
      <c r="I27" s="33">
        <f>D27*H27</f>
        <v>0</v>
      </c>
      <c r="J27" s="16">
        <f t="shared" ref="J27" si="3">G27*0.3</f>
        <v>0</v>
      </c>
      <c r="K27" s="35">
        <f>D27*J27</f>
        <v>0</v>
      </c>
      <c r="L27" s="39">
        <f>I27+K27</f>
        <v>0</v>
      </c>
      <c r="M27" s="47"/>
      <c r="N27" s="14"/>
      <c r="O27" s="47"/>
      <c r="P27" s="14"/>
      <c r="Q27" s="14"/>
    </row>
    <row r="28" spans="1:17" ht="15.95" customHeight="1" x14ac:dyDescent="0.25">
      <c r="A28" s="15"/>
      <c r="B28" s="15" t="s">
        <v>46</v>
      </c>
      <c r="C28" s="15"/>
      <c r="D28" s="16"/>
      <c r="E28" s="16"/>
      <c r="F28" s="16"/>
      <c r="G28" s="16"/>
      <c r="H28" s="16"/>
      <c r="I28" s="33"/>
      <c r="J28" s="16"/>
      <c r="K28" s="35"/>
      <c r="L28" s="39"/>
      <c r="M28" s="47"/>
      <c r="N28" s="14"/>
      <c r="O28" s="47"/>
      <c r="P28" s="14"/>
      <c r="Q28" s="14"/>
    </row>
    <row r="29" spans="1:17" ht="15.95" customHeight="1" x14ac:dyDescent="0.25">
      <c r="A29" s="15"/>
      <c r="B29" s="15" t="s">
        <v>47</v>
      </c>
      <c r="C29" s="15"/>
      <c r="D29" s="16"/>
      <c r="E29" s="16"/>
      <c r="F29" s="16"/>
      <c r="G29" s="16"/>
      <c r="H29" s="16"/>
      <c r="I29" s="33"/>
      <c r="J29" s="16"/>
      <c r="K29" s="35"/>
      <c r="L29" s="39"/>
      <c r="M29" s="47"/>
      <c r="N29" s="14"/>
      <c r="O29" s="47"/>
      <c r="P29" s="14"/>
      <c r="Q29" s="14"/>
    </row>
    <row r="30" spans="1:17" ht="15.95" customHeight="1" x14ac:dyDescent="0.25">
      <c r="A30" s="15" t="s">
        <v>59</v>
      </c>
      <c r="B30" s="15" t="s">
        <v>41</v>
      </c>
      <c r="C30" s="15"/>
      <c r="D30" s="16">
        <v>45.45</v>
      </c>
      <c r="E30" s="16" t="s">
        <v>6</v>
      </c>
      <c r="F30" s="16">
        <v>0</v>
      </c>
      <c r="G30" s="16">
        <f>F30+(F30*$B$47)</f>
        <v>0</v>
      </c>
      <c r="H30" s="16">
        <f t="shared" ref="H30" si="4">G30-J30</f>
        <v>0</v>
      </c>
      <c r="I30" s="33">
        <f>D30*H30</f>
        <v>0</v>
      </c>
      <c r="J30" s="16">
        <f t="shared" ref="J30" si="5">G30*0.3</f>
        <v>0</v>
      </c>
      <c r="K30" s="35">
        <f>D30*J30</f>
        <v>0</v>
      </c>
      <c r="L30" s="39">
        <f>I30+K30</f>
        <v>0</v>
      </c>
      <c r="M30" s="47"/>
      <c r="N30" s="14"/>
      <c r="O30" s="47"/>
      <c r="P30" s="14"/>
      <c r="Q30" s="14"/>
    </row>
    <row r="31" spans="1:17" ht="15.95" customHeight="1" x14ac:dyDescent="0.25">
      <c r="A31" s="15"/>
      <c r="B31" s="15" t="s">
        <v>32</v>
      </c>
      <c r="C31" s="15"/>
      <c r="D31" s="16"/>
      <c r="E31" s="16"/>
      <c r="F31" s="16"/>
      <c r="G31" s="16"/>
      <c r="H31" s="16"/>
      <c r="I31" s="33"/>
      <c r="J31" s="16"/>
      <c r="K31" s="35"/>
      <c r="L31" s="39"/>
      <c r="M31" s="47"/>
      <c r="N31" s="14"/>
      <c r="O31" s="47"/>
      <c r="P31" s="14"/>
      <c r="Q31" s="14"/>
    </row>
    <row r="32" spans="1:17" ht="15.95" customHeight="1" x14ac:dyDescent="0.25">
      <c r="A32" s="15" t="s">
        <v>60</v>
      </c>
      <c r="B32" s="15" t="s">
        <v>36</v>
      </c>
      <c r="C32" s="15"/>
      <c r="D32" s="16">
        <v>43.17</v>
      </c>
      <c r="E32" s="16" t="s">
        <v>6</v>
      </c>
      <c r="F32" s="16">
        <v>0</v>
      </c>
      <c r="G32" s="16">
        <f>F32+(F32*$B$47)</f>
        <v>0</v>
      </c>
      <c r="H32" s="16">
        <f t="shared" ref="H32" si="6">G32-J32</f>
        <v>0</v>
      </c>
      <c r="I32" s="33">
        <f>D32*H32</f>
        <v>0</v>
      </c>
      <c r="J32" s="16">
        <f t="shared" ref="J32" si="7">G32*0.3</f>
        <v>0</v>
      </c>
      <c r="K32" s="35">
        <f>D32*J32</f>
        <v>0</v>
      </c>
      <c r="L32" s="39">
        <f>I32+K32</f>
        <v>0</v>
      </c>
      <c r="M32" s="47"/>
      <c r="N32" s="14"/>
      <c r="O32" s="47"/>
      <c r="P32" s="14"/>
      <c r="Q32" s="14"/>
    </row>
    <row r="33" spans="1:18" ht="15.95" customHeight="1" x14ac:dyDescent="0.25">
      <c r="A33" s="15" t="s">
        <v>61</v>
      </c>
      <c r="B33" s="15" t="s">
        <v>62</v>
      </c>
      <c r="C33" s="15"/>
      <c r="D33" s="16">
        <v>6.81</v>
      </c>
      <c r="E33" s="16" t="s">
        <v>63</v>
      </c>
      <c r="F33" s="16">
        <v>0</v>
      </c>
      <c r="G33" s="16">
        <f>F33+(F33*$B$47)</f>
        <v>0</v>
      </c>
      <c r="H33" s="16">
        <f t="shared" ref="H33" si="8">G33-J33</f>
        <v>0</v>
      </c>
      <c r="I33" s="33">
        <f>D33*H33</f>
        <v>0</v>
      </c>
      <c r="J33" s="16">
        <f t="shared" ref="J33" si="9">G33*0.3</f>
        <v>0</v>
      </c>
      <c r="K33" s="35">
        <f>D33*J33</f>
        <v>0</v>
      </c>
      <c r="L33" s="39">
        <f>I33+K33</f>
        <v>0</v>
      </c>
      <c r="M33" s="47"/>
      <c r="N33" s="14"/>
      <c r="O33" s="47"/>
      <c r="P33" s="14"/>
      <c r="Q33" s="14"/>
    </row>
    <row r="34" spans="1:18" ht="15.95" customHeight="1" x14ac:dyDescent="0.25">
      <c r="A34" s="15"/>
      <c r="B34" s="15" t="s">
        <v>64</v>
      </c>
      <c r="C34" s="15"/>
      <c r="D34" s="16"/>
      <c r="E34" s="16"/>
      <c r="F34" s="16"/>
      <c r="G34" s="16"/>
      <c r="H34" s="16"/>
      <c r="I34" s="33"/>
      <c r="J34" s="16"/>
      <c r="K34" s="35"/>
      <c r="L34" s="39"/>
      <c r="M34" s="47"/>
      <c r="N34" s="14"/>
      <c r="O34" s="47"/>
      <c r="P34" s="14"/>
      <c r="Q34" s="14"/>
    </row>
    <row r="35" spans="1:18" ht="15.95" customHeight="1" x14ac:dyDescent="0.25">
      <c r="A35" s="15" t="s">
        <v>65</v>
      </c>
      <c r="B35" s="15" t="s">
        <v>66</v>
      </c>
      <c r="C35" s="15"/>
      <c r="D35" s="16">
        <v>90.9</v>
      </c>
      <c r="E35" s="16" t="s">
        <v>6</v>
      </c>
      <c r="F35" s="16">
        <v>0</v>
      </c>
      <c r="G35" s="16">
        <f>F35+(F35*$B$47)</f>
        <v>0</v>
      </c>
      <c r="H35" s="16">
        <f t="shared" ref="H35" si="10">G35-J35</f>
        <v>0</v>
      </c>
      <c r="I35" s="33">
        <f>D35*H35</f>
        <v>0</v>
      </c>
      <c r="J35" s="16">
        <f t="shared" ref="J35" si="11">G35*0.3</f>
        <v>0</v>
      </c>
      <c r="K35" s="35">
        <f>D35*J35</f>
        <v>0</v>
      </c>
      <c r="L35" s="39">
        <f>I35+K35</f>
        <v>0</v>
      </c>
      <c r="M35" s="47"/>
      <c r="N35" s="14"/>
      <c r="O35" s="47"/>
      <c r="P35" s="14"/>
      <c r="Q35" s="14"/>
    </row>
    <row r="36" spans="1:18" ht="15.95" customHeight="1" x14ac:dyDescent="0.25">
      <c r="A36" s="15"/>
      <c r="B36" s="15" t="s">
        <v>67</v>
      </c>
      <c r="C36" s="15"/>
      <c r="D36" s="16"/>
      <c r="E36" s="16"/>
      <c r="F36" s="16"/>
      <c r="G36" s="16"/>
      <c r="H36" s="16"/>
      <c r="I36" s="33"/>
      <c r="J36" s="16"/>
      <c r="K36" s="35"/>
      <c r="L36" s="39"/>
      <c r="M36" s="47"/>
      <c r="N36" s="14"/>
      <c r="O36" s="47"/>
      <c r="P36" s="14"/>
      <c r="Q36" s="14"/>
    </row>
    <row r="37" spans="1:18" ht="15.95" customHeight="1" x14ac:dyDescent="0.25">
      <c r="A37" s="15"/>
      <c r="B37" s="15"/>
      <c r="C37" s="15"/>
      <c r="D37" s="16"/>
      <c r="E37" s="16"/>
      <c r="F37" s="16"/>
      <c r="G37" s="16"/>
      <c r="H37" s="16"/>
      <c r="I37" s="33"/>
      <c r="J37" s="16"/>
      <c r="K37" s="35"/>
      <c r="L37" s="39"/>
      <c r="M37" s="47"/>
      <c r="N37" s="14"/>
      <c r="O37" s="47"/>
      <c r="P37" s="14"/>
      <c r="Q37" s="14"/>
    </row>
    <row r="38" spans="1:18" ht="15.95" customHeight="1" x14ac:dyDescent="0.25">
      <c r="A38" s="15"/>
      <c r="B38" s="15"/>
      <c r="C38" s="15"/>
      <c r="D38" s="16"/>
      <c r="E38" s="16"/>
      <c r="F38" s="16"/>
      <c r="G38" s="16"/>
      <c r="H38" s="16"/>
      <c r="I38" s="33"/>
      <c r="J38" s="16"/>
      <c r="K38" s="35"/>
      <c r="L38" s="39"/>
      <c r="M38" s="47"/>
      <c r="N38" s="14"/>
      <c r="O38" s="47"/>
      <c r="P38" s="14"/>
      <c r="Q38" s="14"/>
    </row>
    <row r="39" spans="1:18" ht="15.95" customHeight="1" x14ac:dyDescent="0.25">
      <c r="A39" s="15"/>
      <c r="B39" s="15"/>
      <c r="C39" s="18" t="s">
        <v>7</v>
      </c>
      <c r="D39" s="16"/>
      <c r="E39" s="16"/>
      <c r="F39" s="16"/>
      <c r="G39" s="16"/>
      <c r="H39" s="16"/>
      <c r="I39" s="34">
        <f>SUM(I13:I38)</f>
        <v>0</v>
      </c>
      <c r="J39" s="16"/>
      <c r="K39" s="36">
        <f>SUM(K13:K38)</f>
        <v>0</v>
      </c>
      <c r="L39" s="40">
        <f>SUM(L13:L38)</f>
        <v>0</v>
      </c>
      <c r="M39" s="58"/>
      <c r="N39" s="14"/>
      <c r="O39" s="47"/>
      <c r="P39" s="14"/>
      <c r="Q39" s="14"/>
    </row>
    <row r="40" spans="1:18" ht="15.95" customHeight="1" x14ac:dyDescent="0.25">
      <c r="A40" s="15"/>
      <c r="B40" s="15"/>
      <c r="C40" s="18"/>
      <c r="D40" s="16"/>
      <c r="E40" s="16"/>
      <c r="F40" s="16"/>
      <c r="G40" s="16"/>
      <c r="H40" s="16"/>
      <c r="I40" s="34"/>
      <c r="J40" s="16"/>
      <c r="K40" s="36"/>
      <c r="L40" s="40"/>
      <c r="M40" s="47"/>
      <c r="N40" s="14"/>
      <c r="O40" s="47"/>
      <c r="P40" s="14"/>
      <c r="Q40" s="14"/>
    </row>
    <row r="41" spans="1:18" ht="15.95" customHeight="1" x14ac:dyDescent="0.25">
      <c r="A41" s="18"/>
      <c r="B41" s="18"/>
      <c r="C41" s="18"/>
      <c r="D41" s="16"/>
      <c r="E41" s="16"/>
      <c r="F41" s="16"/>
      <c r="G41" s="16"/>
      <c r="H41" s="16"/>
      <c r="I41" s="34"/>
      <c r="J41" s="19"/>
      <c r="K41" s="36"/>
      <c r="L41" s="40"/>
      <c r="M41" s="47"/>
      <c r="N41" s="14"/>
      <c r="O41" s="47"/>
      <c r="P41" s="14"/>
      <c r="Q41" s="14"/>
      <c r="R41" s="14"/>
    </row>
    <row r="42" spans="1:18" ht="15.95" customHeight="1" x14ac:dyDescent="0.25">
      <c r="A42" s="15"/>
      <c r="B42" s="15"/>
      <c r="C42" s="15"/>
      <c r="D42" s="16"/>
      <c r="E42" s="16"/>
      <c r="F42" s="16"/>
      <c r="G42" s="16"/>
      <c r="H42" s="16"/>
      <c r="I42" s="34"/>
      <c r="J42" s="19"/>
      <c r="K42" s="36"/>
      <c r="L42" s="38"/>
      <c r="M42" s="47"/>
      <c r="N42" s="14"/>
      <c r="O42" s="47"/>
      <c r="P42" s="14"/>
      <c r="Q42" s="14"/>
      <c r="R42" s="14"/>
    </row>
    <row r="43" spans="1:18" ht="15.95" customHeight="1" x14ac:dyDescent="0.3">
      <c r="A43" s="15"/>
      <c r="B43" s="15"/>
      <c r="C43" s="50"/>
      <c r="D43" s="19"/>
      <c r="E43" s="19"/>
      <c r="F43" s="19"/>
      <c r="G43" s="19"/>
      <c r="H43" s="19"/>
      <c r="I43" s="34"/>
      <c r="J43" s="19"/>
      <c r="K43" s="36"/>
      <c r="L43" s="40"/>
      <c r="M43" s="47"/>
      <c r="N43" s="14"/>
      <c r="O43" s="47"/>
      <c r="P43" s="14"/>
      <c r="Q43" s="14"/>
      <c r="R43" s="14"/>
    </row>
    <row r="44" spans="1:18" ht="15.95" customHeight="1" x14ac:dyDescent="0.3">
      <c r="A44" s="15"/>
      <c r="B44" s="15"/>
      <c r="C44" s="50" t="s">
        <v>38</v>
      </c>
      <c r="D44" s="19"/>
      <c r="E44" s="19"/>
      <c r="F44" s="19"/>
      <c r="G44" s="19"/>
      <c r="H44" s="19"/>
      <c r="I44" s="34">
        <f>I39</f>
        <v>0</v>
      </c>
      <c r="J44" s="37"/>
      <c r="K44" s="36">
        <f>K39</f>
        <v>0</v>
      </c>
      <c r="L44" s="40">
        <f>L39</f>
        <v>0</v>
      </c>
      <c r="M44" s="47"/>
      <c r="N44" s="14"/>
      <c r="O44" s="47"/>
      <c r="P44" s="14"/>
      <c r="Q44" s="14"/>
      <c r="R44" s="14"/>
    </row>
    <row r="45" spans="1:18" ht="15.95" customHeight="1" x14ac:dyDescent="0.25">
      <c r="A45" s="15"/>
      <c r="B45" s="15"/>
      <c r="C45" s="15"/>
      <c r="D45" s="16"/>
      <c r="E45" s="16"/>
      <c r="F45" s="16"/>
      <c r="G45" s="16"/>
      <c r="H45" s="16"/>
      <c r="I45" s="16"/>
      <c r="J45" s="16"/>
      <c r="K45" s="16"/>
      <c r="L45" s="16"/>
      <c r="M45" s="47"/>
      <c r="N45" s="14"/>
      <c r="O45" s="47"/>
      <c r="P45" s="14"/>
      <c r="Q45" s="14"/>
      <c r="R45" s="14"/>
    </row>
    <row r="46" spans="1:18" ht="15.95" customHeight="1" x14ac:dyDescent="0.3">
      <c r="A46" s="15"/>
      <c r="B46" s="15"/>
      <c r="C46" s="50"/>
      <c r="D46" s="19"/>
      <c r="E46" s="19"/>
      <c r="F46" s="19"/>
      <c r="G46" s="19"/>
      <c r="H46" s="19"/>
      <c r="I46" s="19"/>
      <c r="J46" s="19"/>
      <c r="K46" s="37"/>
      <c r="L46" s="19"/>
      <c r="M46" s="47"/>
      <c r="N46" s="14"/>
      <c r="O46" s="47"/>
      <c r="P46" s="14"/>
      <c r="Q46" s="14"/>
      <c r="R46" s="14"/>
    </row>
    <row r="47" spans="1:18" ht="15.95" customHeight="1" x14ac:dyDescent="0.25">
      <c r="A47" s="4" t="s">
        <v>10</v>
      </c>
      <c r="B47" s="22">
        <v>0.25</v>
      </c>
      <c r="C47" s="3"/>
      <c r="D47" s="20"/>
      <c r="E47" s="20"/>
      <c r="F47" s="20"/>
      <c r="G47" s="20"/>
      <c r="H47" s="20"/>
      <c r="I47" s="20"/>
      <c r="J47" s="20"/>
      <c r="K47" s="20"/>
      <c r="L47" s="20"/>
      <c r="M47" s="14"/>
      <c r="N47" s="14"/>
      <c r="O47" s="20"/>
      <c r="P47" s="14"/>
      <c r="Q47" s="14"/>
      <c r="R47" s="14"/>
    </row>
    <row r="48" spans="1:18" ht="15.95" customHeight="1" x14ac:dyDescent="0.25">
      <c r="I48" s="14"/>
      <c r="J48" s="20"/>
      <c r="K48" s="20"/>
      <c r="L48" s="20"/>
      <c r="M48" s="14"/>
      <c r="N48" s="14"/>
      <c r="O48" s="20"/>
      <c r="P48" s="14"/>
      <c r="Q48" s="14"/>
      <c r="R48" s="14"/>
    </row>
    <row r="49" spans="1:18" ht="15.95" customHeight="1" x14ac:dyDescent="0.25">
      <c r="A49" s="59" t="s">
        <v>77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20"/>
      <c r="N49" s="14"/>
      <c r="O49" s="20"/>
      <c r="P49" s="14"/>
      <c r="Q49" s="14"/>
      <c r="R49" s="14"/>
    </row>
    <row r="50" spans="1:18" ht="15.95" customHeight="1" x14ac:dyDescent="0.25">
      <c r="A50" s="60" t="s">
        <v>78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14"/>
      <c r="N50" s="14"/>
      <c r="O50" s="20"/>
      <c r="P50" s="14"/>
      <c r="Q50" s="14"/>
      <c r="R50" s="14"/>
    </row>
    <row r="51" spans="1:18" ht="15.95" customHeight="1" x14ac:dyDescent="0.25">
      <c r="A51" s="60" t="s">
        <v>79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14"/>
      <c r="N51" s="14"/>
      <c r="O51" s="20"/>
      <c r="P51" s="14"/>
      <c r="Q51" s="14"/>
      <c r="R51" s="14"/>
    </row>
    <row r="52" spans="1:18" ht="15.95" customHeight="1" x14ac:dyDescent="0.25">
      <c r="M52" s="14"/>
      <c r="N52" s="14"/>
      <c r="O52" s="20"/>
      <c r="P52" s="14"/>
      <c r="Q52" s="14"/>
    </row>
    <row r="53" spans="1:18" ht="15.95" customHeight="1" x14ac:dyDescent="0.25">
      <c r="B53" t="s">
        <v>80</v>
      </c>
      <c r="M53" s="14"/>
      <c r="N53" s="14"/>
      <c r="O53" s="20"/>
      <c r="P53" s="14"/>
      <c r="Q53" s="14"/>
    </row>
    <row r="54" spans="1:18" ht="15.95" customHeight="1" x14ac:dyDescent="0.25"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0"/>
      <c r="P54" s="14"/>
      <c r="Q54" s="14"/>
    </row>
    <row r="55" spans="1:18" ht="15.95" customHeight="1" x14ac:dyDescent="0.25">
      <c r="B55" s="3"/>
      <c r="E55" s="20"/>
      <c r="F55" s="2"/>
      <c r="G55" s="20"/>
      <c r="H55" s="20"/>
      <c r="I55" s="20"/>
      <c r="J55" s="20"/>
      <c r="K55" s="20"/>
      <c r="L55" s="20"/>
      <c r="M55" s="14"/>
      <c r="N55" s="14"/>
      <c r="O55" s="20"/>
      <c r="P55" s="14"/>
      <c r="Q55" s="14"/>
    </row>
    <row r="56" spans="1:18" ht="15.95" customHeight="1" x14ac:dyDescent="0.25">
      <c r="C56" s="3"/>
      <c r="D56" s="3"/>
      <c r="E56" s="14"/>
      <c r="F56" s="23"/>
      <c r="G56" s="14"/>
      <c r="H56" s="14"/>
      <c r="I56" s="14"/>
      <c r="J56" s="14"/>
      <c r="K56" s="14"/>
      <c r="L56" s="14"/>
      <c r="M56" s="14"/>
      <c r="N56" s="14"/>
      <c r="O56" s="20"/>
      <c r="P56" s="14"/>
      <c r="Q56" s="14"/>
    </row>
    <row r="57" spans="1:18" ht="15.95" customHeight="1" x14ac:dyDescent="0.25">
      <c r="E57" s="14"/>
      <c r="G57" s="14"/>
      <c r="H57" s="14"/>
      <c r="I57" s="14"/>
      <c r="J57" s="14"/>
      <c r="K57" s="14"/>
      <c r="L57" s="14"/>
      <c r="O57" s="3"/>
    </row>
    <row r="58" spans="1:18" ht="15.95" customHeight="1" x14ac:dyDescent="0.25">
      <c r="E58" s="14"/>
      <c r="F58" s="14"/>
      <c r="G58" s="14"/>
      <c r="H58" s="14"/>
      <c r="I58" s="14"/>
      <c r="J58" s="14"/>
      <c r="K58" s="14"/>
      <c r="L58" s="14"/>
      <c r="O58" s="3"/>
    </row>
    <row r="59" spans="1:18" ht="15.95" customHeight="1" x14ac:dyDescent="0.25">
      <c r="O59" s="3"/>
    </row>
    <row r="60" spans="1:18" ht="15.95" customHeight="1" x14ac:dyDescent="0.25">
      <c r="O60" s="3"/>
    </row>
    <row r="61" spans="1:18" ht="15.95" customHeight="1" x14ac:dyDescent="0.25">
      <c r="O61" s="3"/>
    </row>
    <row r="62" spans="1:18" ht="15.95" customHeight="1" x14ac:dyDescent="0.25">
      <c r="O62" s="3"/>
    </row>
    <row r="63" spans="1:18" ht="15.95" customHeight="1" x14ac:dyDescent="0.25">
      <c r="O63" s="3"/>
    </row>
    <row r="64" spans="1:18" ht="15.95" customHeight="1" x14ac:dyDescent="0.25">
      <c r="O64" s="3"/>
    </row>
    <row r="65" spans="15:15" ht="15.95" customHeight="1" x14ac:dyDescent="0.25">
      <c r="O65" s="3"/>
    </row>
    <row r="66" spans="15:15" ht="15.95" customHeight="1" x14ac:dyDescent="0.25">
      <c r="O66" s="3"/>
    </row>
    <row r="90" spans="2:2" ht="15.95" customHeight="1" x14ac:dyDescent="0.25">
      <c r="B90" s="42"/>
    </row>
  </sheetData>
  <mergeCells count="3">
    <mergeCell ref="A49:L49"/>
    <mergeCell ref="A50:L50"/>
    <mergeCell ref="A51:L5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Q7" sqref="Q7"/>
    </sheetView>
  </sheetViews>
  <sheetFormatPr defaultRowHeight="15" x14ac:dyDescent="0.25"/>
  <cols>
    <col min="1" max="1" width="5.5703125" customWidth="1"/>
    <col min="3" max="3" width="7.7109375" customWidth="1"/>
    <col min="4" max="4" width="7.28515625" customWidth="1"/>
    <col min="5" max="5" width="10.85546875" customWidth="1"/>
    <col min="6" max="6" width="6.7109375" customWidth="1"/>
    <col min="7" max="7" width="10.140625" bestFit="1" customWidth="1"/>
    <col min="8" max="8" width="6.28515625" customWidth="1"/>
    <col min="9" max="9" width="10.140625" bestFit="1" customWidth="1"/>
    <col min="10" max="10" width="6.42578125" customWidth="1"/>
    <col min="11" max="11" width="11" customWidth="1"/>
    <col min="13" max="13" width="10.42578125" customWidth="1"/>
  </cols>
  <sheetData>
    <row r="1" spans="1:18" x14ac:dyDescent="0.25">
      <c r="D1" s="2"/>
      <c r="K1" s="2"/>
    </row>
    <row r="2" spans="1:18" ht="21" x14ac:dyDescent="0.35">
      <c r="D2" s="43" t="s">
        <v>73</v>
      </c>
      <c r="E2" s="3"/>
      <c r="F2" s="24"/>
      <c r="G2" s="24"/>
      <c r="H2" s="25"/>
      <c r="I2" s="3"/>
      <c r="J2" s="3"/>
      <c r="K2" s="2"/>
    </row>
    <row r="3" spans="1:18" x14ac:dyDescent="0.25">
      <c r="A3" s="4" t="s">
        <v>75</v>
      </c>
      <c r="B3" s="2"/>
      <c r="D3" s="2"/>
      <c r="E3" s="2"/>
      <c r="F3" s="2"/>
      <c r="G3" s="2"/>
      <c r="H3" s="2"/>
      <c r="I3" s="2"/>
      <c r="J3" s="2"/>
      <c r="K3" s="2"/>
    </row>
    <row r="4" spans="1:18" x14ac:dyDescent="0.25">
      <c r="A4" s="4" t="s">
        <v>76</v>
      </c>
      <c r="B4" s="2"/>
      <c r="D4" s="2"/>
      <c r="E4" s="2"/>
      <c r="F4" s="2"/>
      <c r="G4" s="2"/>
      <c r="H4" s="2"/>
      <c r="I4" s="2"/>
      <c r="J4" s="2"/>
      <c r="K4" s="2"/>
    </row>
    <row r="5" spans="1:18" x14ac:dyDescent="0.25">
      <c r="A5" s="2" t="str">
        <f>'Planilha Orçamentaria'!A5</f>
        <v xml:space="preserve">PROPRIETÁRIO: Prefeitura Municipal de Capão Bonito do Sul-RS. </v>
      </c>
      <c r="B5" s="2"/>
      <c r="D5" s="2"/>
      <c r="E5" s="2"/>
      <c r="F5" s="2"/>
      <c r="G5" s="2"/>
      <c r="H5" s="2"/>
      <c r="I5" s="2"/>
      <c r="J5" s="2"/>
      <c r="K5" s="2"/>
    </row>
    <row r="6" spans="1:18" x14ac:dyDescent="0.25">
      <c r="A6" s="2" t="str">
        <f>'Planilha Orçamentaria'!A6</f>
        <v>ENDEREÇO DA OBRA: Assentamento 25 de Novembro.</v>
      </c>
      <c r="B6" s="2"/>
      <c r="D6" s="2"/>
      <c r="E6" s="2"/>
      <c r="F6" s="2"/>
      <c r="G6" s="2"/>
      <c r="H6" s="2"/>
      <c r="I6" s="2"/>
      <c r="J6" s="2"/>
      <c r="K6" s="2"/>
    </row>
    <row r="7" spans="1:18" x14ac:dyDescent="0.25">
      <c r="A7" s="2" t="str">
        <f>'Planilha Orçamentaria'!A7</f>
        <v xml:space="preserve">LOCAL: Capão Bonito do Sul-RS </v>
      </c>
      <c r="B7" s="2"/>
      <c r="D7" s="2"/>
      <c r="E7" s="2"/>
      <c r="F7" s="2"/>
      <c r="G7" s="2"/>
      <c r="H7" s="2"/>
      <c r="I7" s="2"/>
      <c r="J7" s="2"/>
      <c r="K7" s="2"/>
    </row>
    <row r="8" spans="1:18" x14ac:dyDescent="0.25">
      <c r="A8" s="2" t="str">
        <f>'Planilha Orçamentaria'!A8</f>
        <v xml:space="preserve">ÁREA TOTAL: 712,53 m² </v>
      </c>
      <c r="B8" s="2"/>
      <c r="C8" s="3"/>
      <c r="L8" s="2"/>
    </row>
    <row r="9" spans="1:18" ht="15.75" thickBot="1" x14ac:dyDescent="0.3"/>
    <row r="10" spans="1:18" x14ac:dyDescent="0.25">
      <c r="A10" s="5" t="s">
        <v>0</v>
      </c>
      <c r="B10" s="28" t="s">
        <v>68</v>
      </c>
      <c r="C10" s="29"/>
      <c r="D10" s="8"/>
      <c r="E10" s="5" t="s">
        <v>11</v>
      </c>
      <c r="F10" s="6" t="s">
        <v>12</v>
      </c>
      <c r="G10" s="8"/>
      <c r="H10" s="28" t="s">
        <v>13</v>
      </c>
      <c r="I10" s="55"/>
      <c r="J10" s="6" t="s">
        <v>14</v>
      </c>
      <c r="K10" s="8"/>
      <c r="L10" s="4"/>
      <c r="M10" s="4"/>
      <c r="Q10" s="29" t="s">
        <v>15</v>
      </c>
      <c r="R10" s="8"/>
    </row>
    <row r="11" spans="1:18" ht="15.75" thickBot="1" x14ac:dyDescent="0.3">
      <c r="A11" s="11"/>
      <c r="B11" s="52" t="s">
        <v>72</v>
      </c>
      <c r="C11" s="12"/>
      <c r="D11" s="53"/>
      <c r="E11" s="11" t="s">
        <v>16</v>
      </c>
      <c r="F11" s="54" t="s">
        <v>17</v>
      </c>
      <c r="G11" s="31" t="s">
        <v>18</v>
      </c>
      <c r="H11" s="54" t="s">
        <v>17</v>
      </c>
      <c r="I11" s="31" t="s">
        <v>18</v>
      </c>
      <c r="J11" s="54" t="s">
        <v>17</v>
      </c>
      <c r="K11" s="31" t="s">
        <v>18</v>
      </c>
      <c r="L11" s="4"/>
      <c r="M11" s="4"/>
      <c r="Q11" s="30" t="s">
        <v>17</v>
      </c>
      <c r="R11" s="31" t="s">
        <v>18</v>
      </c>
    </row>
    <row r="12" spans="1:18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"/>
      <c r="M12" s="3"/>
      <c r="N12" s="3"/>
      <c r="O12" s="3"/>
      <c r="Q12" s="32"/>
      <c r="R12" s="13"/>
    </row>
    <row r="13" spans="1:18" x14ac:dyDescent="0.25">
      <c r="A13" s="15" t="s">
        <v>5</v>
      </c>
      <c r="B13" s="15" t="s">
        <v>25</v>
      </c>
      <c r="C13" s="15"/>
      <c r="D13" s="15"/>
      <c r="E13" s="16">
        <f>'Planilha Orçamentaria'!L39</f>
        <v>0</v>
      </c>
      <c r="F13" s="16">
        <v>50</v>
      </c>
      <c r="G13" s="16">
        <f>E13*0.5</f>
        <v>0</v>
      </c>
      <c r="H13" s="16">
        <v>30</v>
      </c>
      <c r="I13" s="16">
        <f>E13*0.3</f>
        <v>0</v>
      </c>
      <c r="J13" s="16">
        <v>20</v>
      </c>
      <c r="K13" s="16">
        <f>E13-G13-I13</f>
        <v>0</v>
      </c>
      <c r="L13" s="20"/>
      <c r="M13" s="20"/>
      <c r="N13" s="3"/>
      <c r="O13" s="3"/>
      <c r="Q13" s="17"/>
      <c r="R13" s="16"/>
    </row>
    <row r="14" spans="1:18" x14ac:dyDescent="0.25">
      <c r="A14" s="15"/>
      <c r="B14" s="15"/>
      <c r="C14" s="15"/>
      <c r="D14" s="15"/>
      <c r="E14" s="16"/>
      <c r="F14" s="16"/>
      <c r="G14" s="16"/>
      <c r="H14" s="16"/>
      <c r="I14" s="16"/>
      <c r="J14" s="16"/>
      <c r="K14" s="16"/>
      <c r="L14" s="20"/>
      <c r="M14" s="20"/>
      <c r="N14" s="3"/>
      <c r="O14" s="3"/>
      <c r="Q14" s="17"/>
      <c r="R14" s="16"/>
    </row>
    <row r="15" spans="1:18" x14ac:dyDescent="0.25">
      <c r="A15" s="15"/>
      <c r="B15" s="15"/>
      <c r="C15" s="15"/>
      <c r="D15" s="15"/>
      <c r="E15" s="16"/>
      <c r="F15" s="16"/>
      <c r="G15" s="16"/>
      <c r="H15" s="16"/>
      <c r="I15" s="16"/>
      <c r="J15" s="16"/>
      <c r="K15" s="16"/>
      <c r="L15" s="20"/>
      <c r="M15" s="20"/>
      <c r="N15" s="3"/>
      <c r="O15" s="3"/>
      <c r="P15" s="3"/>
      <c r="Q15" s="17"/>
      <c r="R15" s="16"/>
    </row>
    <row r="16" spans="1:18" x14ac:dyDescent="0.25">
      <c r="A16" s="15"/>
      <c r="B16" s="15"/>
      <c r="C16" s="15"/>
      <c r="D16" s="15"/>
      <c r="E16" s="16"/>
      <c r="F16" s="16"/>
      <c r="G16" s="16"/>
      <c r="H16" s="16"/>
      <c r="I16" s="16"/>
      <c r="J16" s="16"/>
      <c r="K16" s="16"/>
      <c r="L16" s="20"/>
      <c r="M16" s="20"/>
      <c r="N16" s="3"/>
      <c r="O16" s="3"/>
      <c r="Q16" s="17"/>
      <c r="R16" s="16"/>
    </row>
    <row r="17" spans="1:18" x14ac:dyDescent="0.25">
      <c r="A17" s="15"/>
      <c r="B17" s="15"/>
      <c r="C17" s="15"/>
      <c r="D17" s="15"/>
      <c r="E17" s="16"/>
      <c r="F17" s="16"/>
      <c r="G17" s="16"/>
      <c r="H17" s="16"/>
      <c r="I17" s="16"/>
      <c r="J17" s="16"/>
      <c r="K17" s="16"/>
      <c r="L17" s="20"/>
      <c r="M17" s="20"/>
      <c r="N17" s="3"/>
      <c r="O17" s="3"/>
      <c r="Q17" s="17"/>
      <c r="R17" s="16"/>
    </row>
    <row r="18" spans="1:18" x14ac:dyDescent="0.25">
      <c r="A18" s="15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20"/>
      <c r="M18" s="20"/>
      <c r="N18" s="3"/>
      <c r="O18" s="3"/>
      <c r="Q18" s="17"/>
      <c r="R18" s="16"/>
    </row>
    <row r="19" spans="1:18" x14ac:dyDescent="0.25">
      <c r="A19" s="15"/>
      <c r="B19" s="15"/>
      <c r="C19" s="15"/>
      <c r="D19" s="15"/>
      <c r="E19" s="16"/>
      <c r="F19" s="16"/>
      <c r="G19" s="16"/>
      <c r="H19" s="16"/>
      <c r="I19" s="16"/>
      <c r="J19" s="16"/>
      <c r="K19" s="16"/>
      <c r="L19" s="20"/>
      <c r="M19" s="20"/>
      <c r="N19" s="3"/>
      <c r="O19" s="3"/>
      <c r="Q19" s="17"/>
      <c r="R19" s="16"/>
    </row>
    <row r="20" spans="1:18" x14ac:dyDescent="0.25">
      <c r="A20" s="15"/>
      <c r="B20" s="15"/>
      <c r="C20" s="15"/>
      <c r="D20" s="15"/>
      <c r="E20" s="16"/>
      <c r="F20" s="16"/>
      <c r="G20" s="16"/>
      <c r="H20" s="16"/>
      <c r="I20" s="16"/>
      <c r="J20" s="16"/>
      <c r="K20" s="16"/>
      <c r="L20" s="20"/>
      <c r="M20" s="20"/>
      <c r="N20" s="3"/>
      <c r="O20" s="3"/>
      <c r="Q20" s="17"/>
      <c r="R20" s="16"/>
    </row>
    <row r="21" spans="1:18" x14ac:dyDescent="0.25">
      <c r="A21" s="15"/>
      <c r="B21" s="15"/>
      <c r="C21" s="15"/>
      <c r="D21" s="15"/>
      <c r="E21" s="16"/>
      <c r="F21" s="16"/>
      <c r="G21" s="16"/>
      <c r="H21" s="16"/>
      <c r="I21" s="16"/>
      <c r="J21" s="16"/>
      <c r="K21" s="16"/>
      <c r="L21" s="20"/>
      <c r="M21" s="20"/>
      <c r="N21" s="3"/>
      <c r="O21" s="3"/>
      <c r="Q21" s="17"/>
      <c r="R21" s="16"/>
    </row>
    <row r="22" spans="1:18" x14ac:dyDescent="0.25">
      <c r="A22" s="15"/>
      <c r="B22" s="15"/>
      <c r="C22" s="15"/>
      <c r="D22" s="15"/>
      <c r="E22" s="16"/>
      <c r="F22" s="16"/>
      <c r="G22" s="16"/>
      <c r="H22" s="16"/>
      <c r="I22" s="16"/>
      <c r="J22" s="16"/>
      <c r="K22" s="16"/>
      <c r="L22" s="20"/>
      <c r="M22" s="20"/>
      <c r="N22" s="3"/>
      <c r="O22" s="3"/>
      <c r="Q22" s="17"/>
      <c r="R22" s="16"/>
    </row>
    <row r="23" spans="1:18" x14ac:dyDescent="0.25">
      <c r="A23" s="15"/>
      <c r="B23" s="15"/>
      <c r="C23" s="15"/>
      <c r="D23" s="15"/>
      <c r="E23" s="16"/>
      <c r="F23" s="16"/>
      <c r="G23" s="16"/>
      <c r="H23" s="16"/>
      <c r="I23" s="16"/>
      <c r="J23" s="16"/>
      <c r="K23" s="16"/>
      <c r="L23" s="20"/>
      <c r="M23" s="20"/>
      <c r="N23" s="3"/>
      <c r="O23" s="3"/>
      <c r="Q23" s="17"/>
      <c r="R23" s="16"/>
    </row>
    <row r="24" spans="1:18" x14ac:dyDescent="0.25">
      <c r="A24" s="15"/>
      <c r="B24" s="15"/>
      <c r="C24" s="15"/>
      <c r="D24" s="15"/>
      <c r="E24" s="16"/>
      <c r="F24" s="16"/>
      <c r="G24" s="16"/>
      <c r="H24" s="16"/>
      <c r="I24" s="16"/>
      <c r="J24" s="16"/>
      <c r="K24" s="16"/>
      <c r="L24" s="20"/>
      <c r="M24" s="20"/>
      <c r="N24" s="3"/>
      <c r="O24" s="3"/>
      <c r="Q24" s="17"/>
      <c r="R24" s="16"/>
    </row>
    <row r="25" spans="1:18" x14ac:dyDescent="0.25">
      <c r="A25" s="38" t="s">
        <v>19</v>
      </c>
      <c r="B25" s="38"/>
      <c r="C25" s="38"/>
      <c r="D25" s="41"/>
      <c r="E25" s="40">
        <f>SUM(E13:E23)</f>
        <v>0</v>
      </c>
      <c r="F25" s="39" t="e">
        <f>G25/E25*100</f>
        <v>#DIV/0!</v>
      </c>
      <c r="G25" s="40">
        <f>SUM(G13:G22)</f>
        <v>0</v>
      </c>
      <c r="H25" s="39">
        <f t="shared" ref="H25:K25" si="0">H13</f>
        <v>30</v>
      </c>
      <c r="I25" s="40">
        <f t="shared" si="0"/>
        <v>0</v>
      </c>
      <c r="J25" s="39">
        <f t="shared" si="0"/>
        <v>20</v>
      </c>
      <c r="K25" s="40">
        <f t="shared" si="0"/>
        <v>0</v>
      </c>
      <c r="L25" s="56"/>
      <c r="M25" s="57"/>
      <c r="N25" s="3"/>
      <c r="O25" s="20"/>
      <c r="Q25" s="39">
        <f t="shared" ref="Q25:R25" si="1">Q13</f>
        <v>0</v>
      </c>
      <c r="R25" s="40">
        <f t="shared" si="1"/>
        <v>0</v>
      </c>
    </row>
    <row r="26" spans="1:18" x14ac:dyDescent="0.25">
      <c r="A26" s="38" t="s">
        <v>20</v>
      </c>
      <c r="B26" s="38"/>
      <c r="C26" s="38"/>
      <c r="D26" s="41"/>
      <c r="E26" s="39"/>
      <c r="F26" s="39" t="e">
        <f>F25</f>
        <v>#DIV/0!</v>
      </c>
      <c r="G26" s="40">
        <f>G25</f>
        <v>0</v>
      </c>
      <c r="H26" s="39" t="e">
        <f t="shared" ref="H26:K26" si="2">F26+H25</f>
        <v>#DIV/0!</v>
      </c>
      <c r="I26" s="40">
        <f t="shared" si="2"/>
        <v>0</v>
      </c>
      <c r="J26" s="39" t="e">
        <f t="shared" si="2"/>
        <v>#DIV/0!</v>
      </c>
      <c r="K26" s="40">
        <f t="shared" si="2"/>
        <v>0</v>
      </c>
      <c r="L26" s="56"/>
      <c r="M26" s="57"/>
      <c r="N26" s="3"/>
      <c r="O26" s="3"/>
      <c r="Q26" s="39">
        <f t="shared" ref="Q26" si="3">O26+Q25</f>
        <v>0</v>
      </c>
      <c r="R26" s="40">
        <f t="shared" ref="R26" si="4">P26+R25</f>
        <v>0</v>
      </c>
    </row>
    <row r="27" spans="1:18" x14ac:dyDescent="0.25">
      <c r="A27" s="15"/>
      <c r="B27" s="15"/>
      <c r="C27" s="15"/>
      <c r="D27" s="15"/>
      <c r="E27" s="16"/>
      <c r="F27" s="16"/>
      <c r="G27" s="16"/>
      <c r="H27" s="16"/>
      <c r="I27" s="16"/>
      <c r="J27" s="16"/>
      <c r="K27" s="16"/>
      <c r="L27" s="20"/>
      <c r="M27" s="20"/>
      <c r="N27" s="3"/>
      <c r="O27" s="3"/>
      <c r="Q27" s="16"/>
      <c r="R27" s="16"/>
    </row>
    <row r="28" spans="1:18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8" x14ac:dyDescent="0.25">
      <c r="A29" s="3"/>
      <c r="B29" s="3"/>
      <c r="C29" s="3" t="s">
        <v>45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8" ht="18.75" x14ac:dyDescent="0.3">
      <c r="E31" s="1"/>
      <c r="F31" s="2"/>
      <c r="N31" s="3"/>
      <c r="O31" s="3"/>
    </row>
    <row r="32" spans="1:18" x14ac:dyDescent="0.25">
      <c r="G32" s="3"/>
      <c r="H32" s="3"/>
      <c r="I32" s="3"/>
      <c r="J32" s="3"/>
      <c r="K32" s="3"/>
      <c r="N32" s="3"/>
      <c r="O32" s="3"/>
    </row>
    <row r="33" spans="1:15" x14ac:dyDescent="0.25">
      <c r="B33" s="3"/>
      <c r="E33" s="20"/>
      <c r="F33" s="2"/>
      <c r="G33" s="20"/>
      <c r="H33" s="20"/>
      <c r="I33" s="20"/>
      <c r="J33" s="2"/>
      <c r="K33" s="2"/>
      <c r="N33" s="3"/>
      <c r="O33" s="3"/>
    </row>
    <row r="34" spans="1:15" x14ac:dyDescent="0.25">
      <c r="C34" s="3"/>
      <c r="D34" s="3"/>
      <c r="E34" s="14"/>
      <c r="F34" s="23"/>
      <c r="G34" s="14"/>
      <c r="H34" s="14"/>
      <c r="I34" s="14"/>
      <c r="J34" s="2"/>
      <c r="K34" s="2"/>
      <c r="L34" s="3"/>
      <c r="N34" s="3"/>
      <c r="O34" s="3"/>
    </row>
    <row r="35" spans="1:15" x14ac:dyDescent="0.25">
      <c r="E35" s="14"/>
      <c r="G35" s="14"/>
      <c r="H35" s="14"/>
      <c r="I35" s="14"/>
      <c r="J35" s="2"/>
      <c r="K35" s="2"/>
      <c r="N35" s="3"/>
      <c r="O35" s="3"/>
    </row>
    <row r="36" spans="1:15" x14ac:dyDescent="0.25">
      <c r="E36" s="2"/>
      <c r="F36" s="2"/>
      <c r="G36" s="2"/>
      <c r="H36" s="2"/>
      <c r="I36" s="2"/>
      <c r="J36" s="2"/>
      <c r="K36" s="2"/>
      <c r="N36" s="3"/>
      <c r="O36" s="3"/>
    </row>
    <row r="37" spans="1:15" x14ac:dyDescent="0.25">
      <c r="K37" s="2"/>
      <c r="N37" s="3"/>
      <c r="O37" s="3"/>
    </row>
    <row r="38" spans="1:15" x14ac:dyDescent="0.25">
      <c r="E38" s="2"/>
      <c r="F38" s="27"/>
      <c r="K38" s="2"/>
      <c r="N38" s="3"/>
      <c r="O38" s="3"/>
    </row>
    <row r="39" spans="1:15" x14ac:dyDescent="0.25">
      <c r="N39" s="3"/>
      <c r="O39" s="3"/>
    </row>
    <row r="40" spans="1:1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"/>
      <c r="O40" s="3"/>
    </row>
    <row r="41" spans="1:1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"/>
      <c r="O41" s="3"/>
    </row>
    <row r="42" spans="1:1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5" x14ac:dyDescent="0.25">
      <c r="A43" s="3"/>
      <c r="B43" s="3"/>
      <c r="C43" s="3"/>
      <c r="D43" s="3"/>
      <c r="E43" s="20"/>
      <c r="F43" s="20"/>
      <c r="G43" s="20"/>
      <c r="H43" s="20"/>
      <c r="I43" s="20"/>
      <c r="J43" s="20"/>
      <c r="K43" s="20"/>
      <c r="L43" s="20"/>
      <c r="M43" s="20"/>
    </row>
    <row r="44" spans="1:15" x14ac:dyDescent="0.25">
      <c r="A44" s="3"/>
      <c r="B44" s="3"/>
      <c r="C44" s="3"/>
      <c r="D44" s="3"/>
      <c r="E44" s="20"/>
      <c r="F44" s="20"/>
      <c r="G44" s="20"/>
      <c r="H44" s="20"/>
      <c r="I44" s="20"/>
      <c r="J44" s="20"/>
      <c r="K44" s="20"/>
      <c r="L44" s="20"/>
      <c r="M44" s="20"/>
    </row>
    <row r="45" spans="1:15" x14ac:dyDescent="0.25">
      <c r="A45" s="3"/>
      <c r="B45" s="3"/>
      <c r="C45" s="3"/>
      <c r="D45" s="3"/>
      <c r="E45" s="20"/>
      <c r="F45" s="20"/>
      <c r="G45" s="20"/>
      <c r="H45" s="20"/>
      <c r="I45" s="20"/>
      <c r="J45" s="20"/>
      <c r="K45" s="20"/>
      <c r="L45" s="20"/>
      <c r="M45" s="20"/>
    </row>
    <row r="46" spans="1:15" x14ac:dyDescent="0.25">
      <c r="A46" s="3"/>
      <c r="B46" s="3"/>
      <c r="C46" s="3"/>
      <c r="D46" s="3"/>
      <c r="E46" s="20"/>
      <c r="F46" s="20"/>
      <c r="G46" s="20"/>
      <c r="H46" s="20"/>
      <c r="I46" s="20"/>
      <c r="J46" s="20"/>
      <c r="K46" s="20"/>
      <c r="L46" s="20"/>
      <c r="M46" s="20"/>
    </row>
    <row r="47" spans="1:15" x14ac:dyDescent="0.25">
      <c r="A47" s="3"/>
      <c r="B47" s="3"/>
      <c r="C47" s="3"/>
      <c r="D47" s="3"/>
      <c r="E47" s="20"/>
      <c r="F47" s="20"/>
      <c r="G47" s="20"/>
      <c r="H47" s="20"/>
      <c r="I47" s="20"/>
      <c r="J47" s="20"/>
      <c r="K47" s="20"/>
      <c r="L47" s="20"/>
      <c r="M47" s="20"/>
    </row>
    <row r="48" spans="1:15" x14ac:dyDescent="0.25">
      <c r="A48" s="3"/>
      <c r="B48" s="3"/>
      <c r="C48" s="3"/>
      <c r="D48" s="3"/>
      <c r="E48" s="20"/>
      <c r="F48" s="20"/>
      <c r="G48" s="20"/>
      <c r="H48" s="20"/>
      <c r="I48" s="20"/>
      <c r="J48" s="20"/>
      <c r="K48" s="20"/>
      <c r="L48" s="20"/>
      <c r="M48" s="20"/>
    </row>
    <row r="49" spans="1:13" x14ac:dyDescent="0.25">
      <c r="A49" s="3"/>
      <c r="B49" s="3"/>
      <c r="C49" s="3"/>
      <c r="D49" s="3"/>
      <c r="E49" s="20"/>
      <c r="F49" s="20"/>
      <c r="G49" s="20"/>
      <c r="H49" s="20"/>
      <c r="I49" s="20"/>
      <c r="J49" s="20"/>
      <c r="K49" s="20"/>
      <c r="L49" s="20"/>
      <c r="M49" s="20"/>
    </row>
    <row r="50" spans="1:13" x14ac:dyDescent="0.25">
      <c r="A50" s="3"/>
      <c r="B50" s="3"/>
      <c r="C50" s="3"/>
      <c r="D50" s="3"/>
      <c r="E50" s="20"/>
      <c r="F50" s="20"/>
      <c r="G50" s="20"/>
      <c r="H50" s="20"/>
      <c r="I50" s="20"/>
      <c r="J50" s="20"/>
      <c r="K50" s="20"/>
      <c r="L50" s="20"/>
      <c r="M50" s="20"/>
    </row>
    <row r="51" spans="1:13" x14ac:dyDescent="0.25">
      <c r="A51" s="3"/>
      <c r="B51" s="3"/>
      <c r="C51" s="3"/>
      <c r="D51" s="3"/>
      <c r="E51" s="20"/>
      <c r="F51" s="20"/>
      <c r="G51" s="20"/>
      <c r="H51" s="20"/>
      <c r="I51" s="20"/>
      <c r="J51" s="20"/>
      <c r="K51" s="20"/>
      <c r="L51" s="20"/>
      <c r="M51" s="20"/>
    </row>
    <row r="52" spans="1:13" x14ac:dyDescent="0.25">
      <c r="A52" s="3"/>
      <c r="B52" s="3"/>
      <c r="C52" s="3"/>
      <c r="D52" s="3"/>
      <c r="E52" s="20"/>
      <c r="F52" s="20"/>
      <c r="G52" s="20"/>
      <c r="H52" s="20"/>
      <c r="I52" s="20"/>
      <c r="J52" s="20"/>
      <c r="K52" s="20"/>
      <c r="L52" s="20"/>
      <c r="M52" s="20"/>
    </row>
    <row r="53" spans="1:13" x14ac:dyDescent="0.25">
      <c r="A53" s="3"/>
      <c r="B53" s="3"/>
      <c r="C53" s="3"/>
      <c r="D53" s="3"/>
      <c r="E53" s="20"/>
      <c r="F53" s="20"/>
      <c r="G53" s="20"/>
      <c r="H53" s="20"/>
      <c r="I53" s="20"/>
      <c r="J53" s="20"/>
      <c r="K53" s="20"/>
      <c r="L53" s="20"/>
      <c r="M53" s="20"/>
    </row>
    <row r="54" spans="1:13" x14ac:dyDescent="0.25">
      <c r="A54" s="3"/>
      <c r="B54" s="3"/>
      <c r="C54" s="3"/>
      <c r="D54" s="3"/>
      <c r="E54" s="20"/>
      <c r="F54" s="20"/>
      <c r="G54" s="20"/>
      <c r="H54" s="20"/>
      <c r="I54" s="20"/>
      <c r="J54" s="20"/>
      <c r="K54" s="20"/>
      <c r="L54" s="20"/>
      <c r="M54" s="20"/>
    </row>
    <row r="55" spans="1:13" x14ac:dyDescent="0.25">
      <c r="A55" s="3"/>
      <c r="B55" s="3"/>
      <c r="C55" s="3"/>
      <c r="D55" s="3"/>
      <c r="E55" s="20"/>
      <c r="F55" s="20"/>
      <c r="G55" s="20"/>
      <c r="H55" s="20"/>
      <c r="I55" s="20"/>
      <c r="J55" s="20"/>
      <c r="K55" s="20"/>
      <c r="L55" s="20"/>
      <c r="M55" s="20"/>
    </row>
    <row r="56" spans="1:13" x14ac:dyDescent="0.25">
      <c r="A56" s="3"/>
      <c r="B56" s="3"/>
      <c r="C56" s="3"/>
      <c r="D56" s="3"/>
      <c r="E56" s="20"/>
      <c r="F56" s="20"/>
      <c r="G56" s="20"/>
      <c r="H56" s="20"/>
      <c r="I56" s="20"/>
      <c r="J56" s="20"/>
      <c r="K56" s="20"/>
      <c r="L56" s="20"/>
      <c r="M56" s="20"/>
    </row>
    <row r="57" spans="1:13" x14ac:dyDescent="0.25">
      <c r="A57" s="4"/>
      <c r="B57" s="4"/>
      <c r="C57" s="4"/>
      <c r="D57" s="3"/>
      <c r="E57" s="21"/>
      <c r="F57" s="20"/>
      <c r="G57" s="20"/>
      <c r="H57" s="20"/>
      <c r="I57" s="20"/>
      <c r="J57" s="20"/>
      <c r="K57" s="20"/>
      <c r="L57" s="20"/>
      <c r="M57" s="20"/>
    </row>
    <row r="58" spans="1:13" x14ac:dyDescent="0.25">
      <c r="A58" s="4"/>
      <c r="B58" s="4"/>
      <c r="C58" s="4"/>
      <c r="D58" s="3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25">
      <c r="A59" s="3"/>
      <c r="B59" s="3"/>
      <c r="C59" s="3"/>
      <c r="D59" s="3"/>
      <c r="E59" s="20"/>
      <c r="F59" s="20"/>
      <c r="G59" s="20"/>
      <c r="H59" s="20"/>
      <c r="I59" s="20"/>
      <c r="J59" s="20"/>
      <c r="K59" s="20"/>
      <c r="L59" s="20"/>
      <c r="M59" s="20"/>
    </row>
  </sheetData>
  <pageMargins left="0.51181102362204722" right="0.5118110236220472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Orçamentaria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2018-07-31T13:02:31Z</cp:lastPrinted>
  <dcterms:created xsi:type="dcterms:W3CDTF">2016-11-14T11:33:01Z</dcterms:created>
  <dcterms:modified xsi:type="dcterms:W3CDTF">2018-09-05T19:35:44Z</dcterms:modified>
</cp:coreProperties>
</file>